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_heinz\dateien\xls\"/>
    </mc:Choice>
  </mc:AlternateContent>
  <xr:revisionPtr revIDLastSave="0" documentId="8_{DD453ECA-3A81-4EA9-B70F-AA3C84AD2AD8}" xr6:coauthVersionLast="47" xr6:coauthVersionMax="47" xr10:uidLastSave="{00000000-0000-0000-0000-000000000000}"/>
  <bookViews>
    <workbookView xWindow="29340" yWindow="1200" windowWidth="35670" windowHeight="11385" xr2:uid="{48A6D1A4-896E-46EC-A498-C64D179AA8D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G24" i="1" s="1"/>
  <c r="C24" i="1"/>
  <c r="F23" i="1"/>
  <c r="G23" i="1" s="1"/>
  <c r="C23" i="1"/>
  <c r="F22" i="1"/>
  <c r="G22" i="1" s="1"/>
  <c r="C22" i="1"/>
  <c r="F21" i="1"/>
  <c r="G21" i="1" s="1"/>
  <c r="C21" i="1"/>
  <c r="F20" i="1"/>
  <c r="G20" i="1" s="1"/>
  <c r="I20" i="1" s="1"/>
  <c r="C20" i="1"/>
  <c r="C13" i="1"/>
  <c r="C12" i="1"/>
  <c r="C11" i="1"/>
  <c r="C10" i="1"/>
  <c r="F13" i="1"/>
  <c r="G13" i="1" s="1"/>
  <c r="F12" i="1"/>
  <c r="G12" i="1" s="1"/>
  <c r="F11" i="1"/>
  <c r="G11" i="1" s="1"/>
  <c r="F10" i="1"/>
  <c r="G10" i="1" s="1"/>
  <c r="I10" i="1" s="1"/>
  <c r="H20" i="1" l="1"/>
  <c r="H21" i="1" s="1"/>
  <c r="H22" i="1" s="1"/>
  <c r="H23" i="1" s="1"/>
  <c r="H24" i="1" s="1"/>
  <c r="I21" i="1"/>
  <c r="I22" i="1" s="1"/>
  <c r="I23" i="1" s="1"/>
  <c r="I24" i="1" s="1"/>
  <c r="I11" i="1"/>
  <c r="I12" i="1" s="1"/>
  <c r="I13" i="1" s="1"/>
  <c r="H10" i="1"/>
  <c r="H11" i="1" s="1"/>
  <c r="H12" i="1" s="1"/>
  <c r="H13" i="1" s="1"/>
</calcChain>
</file>

<file path=xl/sharedStrings.xml><?xml version="1.0" encoding="utf-8"?>
<sst xmlns="http://schemas.openxmlformats.org/spreadsheetml/2006/main" count="48" uniqueCount="21">
  <si>
    <t>Königsbrücker Heide</t>
  </si>
  <si>
    <t>km²</t>
  </si>
  <si>
    <t>Kumulativ</t>
  </si>
  <si>
    <t>Gesamtfläche</t>
  </si>
  <si>
    <t>Nationalpark Sächsische Schweiz</t>
  </si>
  <si>
    <t>Gohrischheide (incl. ENT Zeithain)</t>
  </si>
  <si>
    <t>II</t>
  </si>
  <si>
    <t>Ib</t>
  </si>
  <si>
    <t>IV</t>
  </si>
  <si>
    <t>Anteil</t>
  </si>
  <si>
    <t>Linkselbische Sächsische Schweiz</t>
  </si>
  <si>
    <t>Nutzbare Wildnisfläche</t>
  </si>
  <si>
    <t>IUCN-</t>
  </si>
  <si>
    <t>Kat.</t>
  </si>
  <si>
    <t>NSG-Fläche im BR OL Heide- und Teichlandschaft</t>
  </si>
  <si>
    <t>Vorhandene Großschutzgebiete</t>
  </si>
  <si>
    <t>Tabelle Zwei-Prozent-Wildnisziel im Freistaat Sachsen</t>
  </si>
  <si>
    <t>Vorhandene Großschutzgebeite plus linkselbische Sächsische Schweiz</t>
  </si>
  <si>
    <t>% SN</t>
  </si>
  <si>
    <t>Was man sich so oder ähnlich im Umweltministerium des Freistaates garantiert bereits ausgerechnet hat</t>
  </si>
  <si>
    <t>Freistaat Sachsen insgesamt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</si>
</sst>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10" fontId="0" fillId="0" borderId="0" xfId="0" applyNumberFormat="1"/>
    <xf numFmtId="0" fontId="1" fillId="0" borderId="0" xfId="0" applyFont="1"/>
    <xf numFmtId="164" fontId="1" fillId="0" borderId="11" xfId="0" applyNumberFormat="1" applyFont="1" applyBorder="1"/>
    <xf numFmtId="0" fontId="1" fillId="0" borderId="12" xfId="0" applyFont="1" applyBorder="1" applyAlignment="1">
      <alignment horizontal="center"/>
    </xf>
    <xf numFmtId="10" fontId="3" fillId="2" borderId="9" xfId="0" applyNumberFormat="1" applyFont="1" applyFill="1" applyBorder="1"/>
    <xf numFmtId="164" fontId="1" fillId="0" borderId="10" xfId="0" applyNumberFormat="1" applyFont="1" applyBorder="1"/>
    <xf numFmtId="164" fontId="1" fillId="0" borderId="12" xfId="0" applyNumberFormat="1" applyFont="1" applyBorder="1"/>
    <xf numFmtId="164" fontId="1" fillId="0" borderId="2" xfId="0" applyNumberFormat="1" applyFont="1" applyBorder="1"/>
    <xf numFmtId="164" fontId="1" fillId="0" borderId="5" xfId="0" applyNumberFormat="1" applyFont="1" applyBorder="1"/>
    <xf numFmtId="164" fontId="1" fillId="0" borderId="7" xfId="0" applyNumberFormat="1" applyFont="1" applyBorder="1"/>
    <xf numFmtId="0" fontId="1" fillId="0" borderId="10" xfId="0" applyFont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10" fontId="1" fillId="0" borderId="12" xfId="0" applyNumberFormat="1" applyFont="1" applyBorder="1"/>
    <xf numFmtId="164" fontId="4" fillId="0" borderId="2" xfId="0" applyNumberFormat="1" applyFont="1" applyBorder="1"/>
    <xf numFmtId="10" fontId="4" fillId="0" borderId="4" xfId="0" applyNumberFormat="1" applyFont="1" applyBorder="1"/>
    <xf numFmtId="164" fontId="4" fillId="0" borderId="3" xfId="0" applyNumberFormat="1" applyFont="1" applyBorder="1"/>
    <xf numFmtId="164" fontId="4" fillId="0" borderId="5" xfId="0" applyNumberFormat="1" applyFont="1" applyBorder="1"/>
    <xf numFmtId="10" fontId="4" fillId="0" borderId="6" xfId="0" applyNumberFormat="1" applyFont="1" applyBorder="1"/>
    <xf numFmtId="164" fontId="4" fillId="0" borderId="1" xfId="0" applyNumberFormat="1" applyFont="1" applyBorder="1"/>
    <xf numFmtId="164" fontId="4" fillId="0" borderId="7" xfId="0" applyNumberFormat="1" applyFont="1" applyBorder="1"/>
    <xf numFmtId="10" fontId="4" fillId="0" borderId="9" xfId="0" applyNumberFormat="1" applyFont="1" applyBorder="1"/>
    <xf numFmtId="164" fontId="4" fillId="0" borderId="8" xfId="0" applyNumberFormat="1" applyFont="1" applyBorder="1"/>
    <xf numFmtId="0" fontId="4" fillId="0" borderId="0" xfId="0" applyFont="1"/>
    <xf numFmtId="0" fontId="1" fillId="0" borderId="18" xfId="0" applyFont="1" applyBorder="1"/>
    <xf numFmtId="0" fontId="2" fillId="4" borderId="19" xfId="0" applyFont="1" applyFill="1" applyBorder="1"/>
    <xf numFmtId="0" fontId="1" fillId="4" borderId="20" xfId="0" applyFont="1" applyFill="1" applyBorder="1"/>
    <xf numFmtId="0" fontId="4" fillId="4" borderId="17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164" fontId="4" fillId="0" borderId="10" xfId="0" applyNumberFormat="1" applyFont="1" applyBorder="1"/>
    <xf numFmtId="10" fontId="4" fillId="0" borderId="12" xfId="0" applyNumberFormat="1" applyFont="1" applyBorder="1"/>
    <xf numFmtId="10" fontId="5" fillId="3" borderId="9" xfId="0" applyNumberFormat="1" applyFont="1" applyFill="1" applyBorder="1"/>
    <xf numFmtId="0" fontId="1" fillId="4" borderId="16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1" fillId="0" borderId="0" xfId="0" applyFont="1" applyFill="1" applyBorder="1"/>
    <xf numFmtId="164" fontId="1" fillId="0" borderId="16" xfId="0" applyNumberFormat="1" applyFont="1" applyBorder="1"/>
    <xf numFmtId="9" fontId="4" fillId="0" borderId="22" xfId="0" applyNumberFormat="1" applyFont="1" applyBorder="1" applyAlignment="1">
      <alignment horizontal="center"/>
    </xf>
    <xf numFmtId="9" fontId="4" fillId="0" borderId="23" xfId="0" applyNumberFormat="1" applyFont="1" applyBorder="1" applyAlignment="1">
      <alignment horizontal="center"/>
    </xf>
    <xf numFmtId="9" fontId="4" fillId="0" borderId="24" xfId="0" applyNumberFormat="1" applyFont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164" fontId="1" fillId="0" borderId="30" xfId="0" applyNumberFormat="1" applyFont="1" applyBorder="1"/>
    <xf numFmtId="0" fontId="1" fillId="4" borderId="27" xfId="0" applyFont="1" applyFill="1" applyBorder="1" applyAlignment="1">
      <alignment horizontal="center"/>
    </xf>
    <xf numFmtId="0" fontId="1" fillId="0" borderId="19" xfId="0" applyFont="1" applyBorder="1"/>
    <xf numFmtId="0" fontId="1" fillId="0" borderId="28" xfId="0" applyFont="1" applyBorder="1"/>
    <xf numFmtId="0" fontId="1" fillId="0" borderId="20" xfId="0" applyFont="1" applyBorder="1"/>
    <xf numFmtId="164" fontId="4" fillId="0" borderId="22" xfId="0" applyNumberFormat="1" applyFont="1" applyBorder="1"/>
    <xf numFmtId="164" fontId="4" fillId="0" borderId="23" xfId="0" applyNumberFormat="1" applyFont="1" applyBorder="1"/>
    <xf numFmtId="164" fontId="4" fillId="0" borderId="24" xfId="0" applyNumberFormat="1" applyFont="1" applyBorder="1"/>
    <xf numFmtId="0" fontId="6" fillId="0" borderId="29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164" fontId="4" fillId="0" borderId="31" xfId="0" applyNumberFormat="1" applyFont="1" applyBorder="1"/>
    <xf numFmtId="164" fontId="4" fillId="0" borderId="13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1" fillId="0" borderId="0" xfId="0" applyNumberFormat="1" applyFont="1"/>
    <xf numFmtId="0" fontId="7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C146A-4A3F-45B5-8A15-8015E4C5E3FD}">
  <dimension ref="A1:M32"/>
  <sheetViews>
    <sheetView tabSelected="1" workbookViewId="0">
      <selection activeCell="A4" sqref="A1:A4"/>
    </sheetView>
  </sheetViews>
  <sheetFormatPr baseColWidth="10" defaultRowHeight="15" x14ac:dyDescent="0.25"/>
  <cols>
    <col min="1" max="1" width="49.5703125" customWidth="1"/>
    <col min="4" max="4" width="6.42578125" customWidth="1"/>
  </cols>
  <sheetData>
    <row r="1" spans="1:13" ht="15.75" x14ac:dyDescent="0.25">
      <c r="B1" s="2"/>
      <c r="C1" s="2"/>
      <c r="D1" s="2"/>
      <c r="E1" s="2"/>
      <c r="F1" s="2"/>
      <c r="G1" s="2"/>
      <c r="H1" s="2"/>
      <c r="I1" s="2"/>
    </row>
    <row r="2" spans="1:13" ht="18.75" x14ac:dyDescent="0.3">
      <c r="A2" s="65" t="s">
        <v>16</v>
      </c>
      <c r="B2" s="2"/>
      <c r="C2" s="2"/>
      <c r="D2" s="2"/>
      <c r="E2" s="2"/>
      <c r="F2" s="2"/>
      <c r="G2" s="2"/>
      <c r="H2" s="2"/>
      <c r="I2" s="2"/>
    </row>
    <row r="3" spans="1:13" ht="15.75" x14ac:dyDescent="0.25">
      <c r="A3" t="s">
        <v>19</v>
      </c>
      <c r="B3" s="2"/>
      <c r="C3" s="2"/>
      <c r="D3" s="2"/>
      <c r="E3" s="2"/>
      <c r="F3" s="2"/>
      <c r="G3" s="2"/>
      <c r="H3" s="2"/>
      <c r="I3" s="2"/>
    </row>
    <row r="4" spans="1:13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13" ht="15.75" x14ac:dyDescent="0.25">
      <c r="A5" s="2" t="s">
        <v>15</v>
      </c>
      <c r="B5" s="2"/>
      <c r="C5" s="2"/>
      <c r="D5" s="2"/>
      <c r="E5" s="2"/>
      <c r="F5" s="2"/>
      <c r="G5" s="2"/>
      <c r="H5" s="2"/>
      <c r="I5" s="2"/>
    </row>
    <row r="6" spans="1:13" ht="16.5" thickBot="1" x14ac:dyDescent="0.3">
      <c r="B6" s="2"/>
      <c r="C6" s="2"/>
      <c r="D6" s="2"/>
      <c r="E6" s="2"/>
      <c r="F6" s="2"/>
      <c r="G6" s="2"/>
      <c r="H6" s="2"/>
      <c r="I6" s="2"/>
    </row>
    <row r="7" spans="1:13" ht="16.5" thickBot="1" x14ac:dyDescent="0.3">
      <c r="A7" s="26"/>
      <c r="B7" s="34" t="s">
        <v>3</v>
      </c>
      <c r="C7" s="35"/>
      <c r="D7" s="48" t="s">
        <v>12</v>
      </c>
      <c r="E7" s="44" t="s">
        <v>11</v>
      </c>
      <c r="F7" s="44"/>
      <c r="G7" s="45"/>
      <c r="H7" s="36" t="s">
        <v>2</v>
      </c>
      <c r="I7" s="35"/>
    </row>
    <row r="8" spans="1:13" ht="16.5" thickBot="1" x14ac:dyDescent="0.3">
      <c r="A8" s="27"/>
      <c r="B8" s="30" t="s">
        <v>1</v>
      </c>
      <c r="C8" s="29" t="s">
        <v>18</v>
      </c>
      <c r="D8" s="46" t="s">
        <v>13</v>
      </c>
      <c r="E8" s="30" t="s">
        <v>9</v>
      </c>
      <c r="F8" s="30" t="s">
        <v>1</v>
      </c>
      <c r="G8" s="29" t="s">
        <v>18</v>
      </c>
      <c r="H8" s="30" t="s">
        <v>1</v>
      </c>
      <c r="I8" s="29" t="s">
        <v>18</v>
      </c>
    </row>
    <row r="9" spans="1:13" ht="16.5" thickBot="1" x14ac:dyDescent="0.3">
      <c r="A9" s="25" t="s">
        <v>20</v>
      </c>
      <c r="B9" s="6">
        <v>18449.900000000001</v>
      </c>
      <c r="C9" s="14">
        <v>1</v>
      </c>
      <c r="D9" s="47"/>
      <c r="E9" s="40"/>
      <c r="F9" s="3"/>
      <c r="G9" s="7"/>
      <c r="H9" s="11"/>
      <c r="I9" s="4"/>
    </row>
    <row r="10" spans="1:13" ht="15.75" x14ac:dyDescent="0.25">
      <c r="A10" s="49" t="s">
        <v>4</v>
      </c>
      <c r="B10" s="15">
        <v>93.5</v>
      </c>
      <c r="C10" s="16">
        <f>B10/$B$9</f>
        <v>5.0677781451389974E-3</v>
      </c>
      <c r="D10" s="55" t="s">
        <v>6</v>
      </c>
      <c r="E10" s="41">
        <v>0.75</v>
      </c>
      <c r="F10" s="17">
        <f>B10*E10</f>
        <v>70.125</v>
      </c>
      <c r="G10" s="16">
        <f>F10/$B$9</f>
        <v>3.8008336088542483E-3</v>
      </c>
      <c r="H10" s="8">
        <f>F10</f>
        <v>70.125</v>
      </c>
      <c r="I10" s="16">
        <f>G10</f>
        <v>3.8008336088542483E-3</v>
      </c>
      <c r="K10" s="12"/>
      <c r="L10" s="13"/>
      <c r="M10" s="1"/>
    </row>
    <row r="11" spans="1:13" ht="15.75" x14ac:dyDescent="0.25">
      <c r="A11" s="50" t="s">
        <v>0</v>
      </c>
      <c r="B11" s="18">
        <v>69.3</v>
      </c>
      <c r="C11" s="19">
        <f>B11/$B$9</f>
        <v>3.7561179193383158E-3</v>
      </c>
      <c r="D11" s="56" t="s">
        <v>7</v>
      </c>
      <c r="E11" s="42">
        <v>0.95</v>
      </c>
      <c r="F11" s="20">
        <f>B11*E11</f>
        <v>65.834999999999994</v>
      </c>
      <c r="G11" s="19">
        <f>F11/$B$9</f>
        <v>3.5683120233713996E-3</v>
      </c>
      <c r="H11" s="9">
        <f t="shared" ref="H11:I13" si="0">H10+F11</f>
        <v>135.95999999999998</v>
      </c>
      <c r="I11" s="19">
        <f t="shared" si="0"/>
        <v>7.3691456322256474E-3</v>
      </c>
      <c r="K11" s="12"/>
      <c r="L11" s="13"/>
      <c r="M11" s="1"/>
    </row>
    <row r="12" spans="1:13" ht="15.75" x14ac:dyDescent="0.25">
      <c r="A12" s="50" t="s">
        <v>5</v>
      </c>
      <c r="B12" s="18">
        <v>28.5</v>
      </c>
      <c r="C12" s="19">
        <f>B12/$B$9</f>
        <v>1.5447238196412986E-3</v>
      </c>
      <c r="D12" s="56" t="s">
        <v>8</v>
      </c>
      <c r="E12" s="42">
        <v>0.75</v>
      </c>
      <c r="F12" s="20">
        <f>B12*E12</f>
        <v>21.375</v>
      </c>
      <c r="G12" s="19">
        <f>F12/$B$9</f>
        <v>1.1585428647309741E-3</v>
      </c>
      <c r="H12" s="9">
        <f t="shared" si="0"/>
        <v>157.33499999999998</v>
      </c>
      <c r="I12" s="19">
        <f t="shared" si="0"/>
        <v>8.527688496956622E-3</v>
      </c>
      <c r="K12" s="12"/>
      <c r="L12" s="13"/>
      <c r="M12" s="1"/>
    </row>
    <row r="13" spans="1:13" ht="16.5" thickBot="1" x14ac:dyDescent="0.3">
      <c r="A13" s="51" t="s">
        <v>14</v>
      </c>
      <c r="B13" s="21">
        <v>131.5</v>
      </c>
      <c r="C13" s="22">
        <f>B13/$B$9</f>
        <v>7.1274099046607295E-3</v>
      </c>
      <c r="D13" s="57" t="s">
        <v>8</v>
      </c>
      <c r="E13" s="43">
        <v>0.75</v>
      </c>
      <c r="F13" s="23">
        <f>B13*E13</f>
        <v>98.625</v>
      </c>
      <c r="G13" s="22">
        <f>F13/$B$9</f>
        <v>5.3455574284955471E-3</v>
      </c>
      <c r="H13" s="10">
        <f t="shared" si="0"/>
        <v>255.95999999999998</v>
      </c>
      <c r="I13" s="5">
        <f t="shared" si="0"/>
        <v>1.3873245925452169E-2</v>
      </c>
      <c r="K13" s="12"/>
      <c r="L13" s="13"/>
      <c r="M13" s="1"/>
    </row>
    <row r="14" spans="1:13" ht="15.75" x14ac:dyDescent="0.25">
      <c r="A14" s="2"/>
      <c r="B14" s="24"/>
      <c r="C14" s="24"/>
      <c r="D14" s="24"/>
      <c r="E14" s="24"/>
      <c r="F14" s="24"/>
      <c r="G14" s="24"/>
      <c r="H14" s="2"/>
      <c r="I14" s="2"/>
    </row>
    <row r="15" spans="1:13" ht="15.75" x14ac:dyDescent="0.25">
      <c r="A15" s="2" t="s">
        <v>17</v>
      </c>
      <c r="B15" s="24"/>
      <c r="C15" s="24"/>
      <c r="D15" s="24"/>
      <c r="E15" s="24"/>
      <c r="F15" s="24"/>
      <c r="G15" s="24"/>
      <c r="H15" s="64"/>
      <c r="I15" s="2"/>
    </row>
    <row r="16" spans="1:13" ht="16.5" thickBot="1" x14ac:dyDescent="0.3">
      <c r="A16" s="2"/>
      <c r="B16" s="24"/>
      <c r="C16" s="24"/>
      <c r="D16" s="24"/>
      <c r="E16" s="24"/>
      <c r="F16" s="24"/>
      <c r="G16" s="24"/>
      <c r="H16" s="2"/>
      <c r="I16" s="2"/>
    </row>
    <row r="17" spans="1:9" ht="16.5" thickBot="1" x14ac:dyDescent="0.3">
      <c r="A17" s="26"/>
      <c r="B17" s="37" t="s">
        <v>3</v>
      </c>
      <c r="C17" s="38"/>
      <c r="D17" s="48" t="s">
        <v>12</v>
      </c>
      <c r="E17" s="44" t="s">
        <v>11</v>
      </c>
      <c r="F17" s="44"/>
      <c r="G17" s="45"/>
      <c r="H17" s="36" t="s">
        <v>2</v>
      </c>
      <c r="I17" s="35"/>
    </row>
    <row r="18" spans="1:9" ht="16.5" thickBot="1" x14ac:dyDescent="0.3">
      <c r="A18" s="27"/>
      <c r="B18" s="30" t="s">
        <v>1</v>
      </c>
      <c r="C18" s="29" t="s">
        <v>18</v>
      </c>
      <c r="D18" s="46" t="s">
        <v>13</v>
      </c>
      <c r="E18" s="28" t="s">
        <v>9</v>
      </c>
      <c r="F18" s="30" t="s">
        <v>1</v>
      </c>
      <c r="G18" s="29" t="s">
        <v>18</v>
      </c>
      <c r="H18" s="30" t="s">
        <v>1</v>
      </c>
      <c r="I18" s="29" t="s">
        <v>18</v>
      </c>
    </row>
    <row r="19" spans="1:9" ht="16.5" thickBot="1" x14ac:dyDescent="0.3">
      <c r="A19" s="25" t="s">
        <v>20</v>
      </c>
      <c r="B19" s="31">
        <v>18449.900000000001</v>
      </c>
      <c r="C19" s="32">
        <v>1</v>
      </c>
      <c r="D19" s="60"/>
      <c r="E19" s="61"/>
      <c r="F19" s="62"/>
      <c r="G19" s="63"/>
      <c r="H19" s="11"/>
      <c r="I19" s="4"/>
    </row>
    <row r="20" spans="1:9" ht="15.75" x14ac:dyDescent="0.25">
      <c r="A20" s="49" t="s">
        <v>4</v>
      </c>
      <c r="B20" s="52">
        <v>93.5</v>
      </c>
      <c r="C20" s="16">
        <f>B20/$B$9</f>
        <v>5.0677781451389974E-3</v>
      </c>
      <c r="D20" s="58" t="s">
        <v>6</v>
      </c>
      <c r="E20" s="41">
        <v>0.75</v>
      </c>
      <c r="F20" s="17">
        <f>B20*E20</f>
        <v>70.125</v>
      </c>
      <c r="G20" s="16">
        <f>F20/$B$9</f>
        <v>3.8008336088542483E-3</v>
      </c>
      <c r="H20" s="8">
        <f>F20</f>
        <v>70.125</v>
      </c>
      <c r="I20" s="16">
        <f>G20</f>
        <v>3.8008336088542483E-3</v>
      </c>
    </row>
    <row r="21" spans="1:9" ht="15.75" x14ac:dyDescent="0.25">
      <c r="A21" s="50" t="s">
        <v>0</v>
      </c>
      <c r="B21" s="53">
        <v>69.3</v>
      </c>
      <c r="C21" s="19">
        <f>B21/$B$9</f>
        <v>3.7561179193383158E-3</v>
      </c>
      <c r="D21" s="56" t="s">
        <v>7</v>
      </c>
      <c r="E21" s="42">
        <v>0.95</v>
      </c>
      <c r="F21" s="20">
        <f>B21*E21</f>
        <v>65.834999999999994</v>
      </c>
      <c r="G21" s="19">
        <f>F21/$B$9</f>
        <v>3.5683120233713996E-3</v>
      </c>
      <c r="H21" s="9">
        <f t="shared" ref="H21:I24" si="1">H20+F21</f>
        <v>135.95999999999998</v>
      </c>
      <c r="I21" s="19">
        <f t="shared" si="1"/>
        <v>7.3691456322256474E-3</v>
      </c>
    </row>
    <row r="22" spans="1:9" ht="15.75" x14ac:dyDescent="0.25">
      <c r="A22" s="50" t="s">
        <v>5</v>
      </c>
      <c r="B22" s="53">
        <v>28.5</v>
      </c>
      <c r="C22" s="19">
        <f>B22/$B$9</f>
        <v>1.5447238196412986E-3</v>
      </c>
      <c r="D22" s="56" t="s">
        <v>8</v>
      </c>
      <c r="E22" s="42">
        <v>0.75</v>
      </c>
      <c r="F22" s="20">
        <f>B22*E22</f>
        <v>21.375</v>
      </c>
      <c r="G22" s="19">
        <f>F22/$B$9</f>
        <v>1.1585428647309741E-3</v>
      </c>
      <c r="H22" s="9">
        <f t="shared" si="1"/>
        <v>157.33499999999998</v>
      </c>
      <c r="I22" s="19">
        <f t="shared" si="1"/>
        <v>8.527688496956622E-3</v>
      </c>
    </row>
    <row r="23" spans="1:9" ht="15.75" x14ac:dyDescent="0.25">
      <c r="A23" s="50" t="s">
        <v>14</v>
      </c>
      <c r="B23" s="53">
        <v>131.5</v>
      </c>
      <c r="C23" s="19">
        <f>B23/$B$9</f>
        <v>7.1274099046607295E-3</v>
      </c>
      <c r="D23" s="56" t="s">
        <v>8</v>
      </c>
      <c r="E23" s="42">
        <v>0.75</v>
      </c>
      <c r="F23" s="20">
        <f>B23*E23</f>
        <v>98.625</v>
      </c>
      <c r="G23" s="19">
        <f>F23/$B$9</f>
        <v>5.3455574284955471E-3</v>
      </c>
      <c r="H23" s="9">
        <f t="shared" si="1"/>
        <v>255.95999999999998</v>
      </c>
      <c r="I23" s="19">
        <f t="shared" si="1"/>
        <v>1.3873245925452169E-2</v>
      </c>
    </row>
    <row r="24" spans="1:9" ht="16.5" thickBot="1" x14ac:dyDescent="0.3">
      <c r="A24" s="51" t="s">
        <v>10</v>
      </c>
      <c r="B24" s="54">
        <v>150</v>
      </c>
      <c r="C24" s="22">
        <f>B24/$B$9</f>
        <v>8.1301253665331513E-3</v>
      </c>
      <c r="D24" s="59" t="s">
        <v>6</v>
      </c>
      <c r="E24" s="43">
        <v>0.75</v>
      </c>
      <c r="F24" s="23">
        <f>B24*E24</f>
        <v>112.5</v>
      </c>
      <c r="G24" s="22">
        <f>F24/$B$9</f>
        <v>6.0975940248998639E-3</v>
      </c>
      <c r="H24" s="10">
        <f t="shared" si="1"/>
        <v>368.46</v>
      </c>
      <c r="I24" s="33">
        <f t="shared" si="1"/>
        <v>1.9970839950352034E-2</v>
      </c>
    </row>
    <row r="26" spans="1:9" ht="15.75" x14ac:dyDescent="0.25">
      <c r="A26" s="39"/>
    </row>
    <row r="27" spans="1:9" ht="15.75" x14ac:dyDescent="0.25">
      <c r="A27" s="39"/>
    </row>
    <row r="28" spans="1:9" ht="15.75" x14ac:dyDescent="0.25">
      <c r="A28" s="2"/>
    </row>
    <row r="29" spans="1:9" ht="15.75" x14ac:dyDescent="0.25">
      <c r="A29" s="39"/>
    </row>
    <row r="30" spans="1:9" ht="15.75" x14ac:dyDescent="0.25">
      <c r="A30" s="39"/>
    </row>
    <row r="32" spans="1:9" ht="15.75" x14ac:dyDescent="0.25">
      <c r="A32" s="39"/>
    </row>
  </sheetData>
  <mergeCells count="6">
    <mergeCell ref="B7:C7"/>
    <mergeCell ref="H7:I7"/>
    <mergeCell ref="B17:C17"/>
    <mergeCell ref="H17:I17"/>
    <mergeCell ref="E7:G7"/>
    <mergeCell ref="E17:G1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2023-06-01T05:49:56Z</dcterms:created>
  <dcterms:modified xsi:type="dcterms:W3CDTF">2023-06-16T11:54:25Z</dcterms:modified>
</cp:coreProperties>
</file>